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EITI\GYEITI\GYEITI 1st Report, FY2017\"/>
    </mc:Choice>
  </mc:AlternateContent>
  <bookViews>
    <workbookView xWindow="0" yWindow="0" windowWidth="19190" windowHeight="687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5" i="1" l="1"/>
  <c r="R17" i="1"/>
  <c r="U27" i="1"/>
  <c r="T27" i="1"/>
  <c r="Q27" i="1"/>
  <c r="O27" i="1"/>
  <c r="N27" i="1"/>
  <c r="L27" i="1"/>
  <c r="K27" i="1"/>
  <c r="I27" i="1"/>
  <c r="H27" i="1"/>
  <c r="F27" i="1"/>
  <c r="E27" i="1"/>
  <c r="U29" i="1"/>
  <c r="T29" i="1"/>
  <c r="R29" i="1"/>
  <c r="Q29" i="1"/>
  <c r="O29" i="1"/>
  <c r="N29" i="1"/>
  <c r="L29" i="1"/>
  <c r="K29" i="1"/>
  <c r="I29" i="1"/>
  <c r="H29" i="1"/>
  <c r="F29" i="1"/>
  <c r="E29" i="1"/>
  <c r="R27" i="1" l="1"/>
  <c r="T25" i="1"/>
  <c r="N25" i="1"/>
  <c r="T24" i="1"/>
  <c r="Q24" i="1"/>
  <c r="N24" i="1"/>
  <c r="T23" i="1"/>
  <c r="Q23" i="1"/>
  <c r="N23" i="1"/>
  <c r="T28" i="1"/>
  <c r="Q28" i="1"/>
  <c r="N28" i="1"/>
  <c r="T26" i="1"/>
  <c r="Q26" i="1"/>
  <c r="N26" i="1"/>
  <c r="T22" i="1"/>
  <c r="T21" i="1"/>
  <c r="Q21" i="1"/>
  <c r="N21" i="1"/>
  <c r="T20" i="1"/>
  <c r="Q20" i="1"/>
  <c r="N20" i="1"/>
  <c r="T19" i="1"/>
  <c r="Q19" i="1"/>
  <c r="N19" i="1"/>
  <c r="T18" i="1"/>
  <c r="T17" i="1"/>
  <c r="Q17" i="1"/>
  <c r="N17" i="1"/>
  <c r="O17" i="1" s="1"/>
  <c r="T16" i="1"/>
  <c r="T15" i="1"/>
  <c r="T14" i="1"/>
  <c r="T13" i="1"/>
  <c r="T12" i="1"/>
  <c r="T11" i="1"/>
  <c r="T10" i="1"/>
  <c r="T9" i="1"/>
  <c r="T8" i="1"/>
  <c r="T6" i="1"/>
  <c r="T5" i="1"/>
</calcChain>
</file>

<file path=xl/sharedStrings.xml><?xml version="1.0" encoding="utf-8"?>
<sst xmlns="http://schemas.openxmlformats.org/spreadsheetml/2006/main" count="278" uniqueCount="64">
  <si>
    <t>Companies / GGB</t>
  </si>
  <si>
    <t>Companies / GGMC</t>
  </si>
  <si>
    <t>GGB / GGMC</t>
  </si>
  <si>
    <t>N°</t>
  </si>
  <si>
    <t>Companies</t>
  </si>
  <si>
    <t>Solid Minerals Types</t>
  </si>
  <si>
    <t>Companies Declaration</t>
  </si>
  <si>
    <t>GGB Declaration</t>
  </si>
  <si>
    <t>GGMC Declaration</t>
  </si>
  <si>
    <t>Unit</t>
  </si>
  <si>
    <t>Value of the production in GYD</t>
  </si>
  <si>
    <t>Discrepancies in Quantity</t>
  </si>
  <si>
    <t>Discrepancies in quantities %</t>
  </si>
  <si>
    <t>NC</t>
  </si>
  <si>
    <t>Gold</t>
  </si>
  <si>
    <t>-</t>
  </si>
  <si>
    <t>585.1 carat</t>
  </si>
  <si>
    <t>(****)</t>
  </si>
  <si>
    <t>Tons</t>
  </si>
  <si>
    <t>NA</t>
  </si>
  <si>
    <t>Bauxite</t>
  </si>
  <si>
    <t>Diamond</t>
  </si>
  <si>
    <t>N/A : Not Applicable</t>
  </si>
  <si>
    <t>NC : Not communicated</t>
  </si>
  <si>
    <t>(****) exchange rate 208,5 USD/GYD</t>
  </si>
  <si>
    <t>Quantity</t>
  </si>
  <si>
    <t>Innovative Mining</t>
  </si>
  <si>
    <t>R Mining Inc.</t>
  </si>
  <si>
    <t>Azeem Baksh</t>
  </si>
  <si>
    <t>Gold Target Export</t>
  </si>
  <si>
    <t>Milburn Mahadeo</t>
  </si>
  <si>
    <t>Grey Wolf Resources</t>
  </si>
  <si>
    <t xml:space="preserve">Tesouro Resources </t>
  </si>
  <si>
    <t>J &amp; D Mining</t>
  </si>
  <si>
    <t>New East International</t>
  </si>
  <si>
    <t>Higgins Winslow Theophilus</t>
  </si>
  <si>
    <t>Wal Jays  Mining</t>
  </si>
  <si>
    <t>Harpy Investment</t>
  </si>
  <si>
    <t>Troy Resources Guyana Inc.</t>
  </si>
  <si>
    <t>Guyana Gold Fields (AGM)</t>
  </si>
  <si>
    <t>Bauxite Company of Guyana (Rusal)</t>
  </si>
  <si>
    <t>BOSAI Minerals Group (Guyana) Inc.</t>
  </si>
  <si>
    <t>Mohamed's Entrprise</t>
  </si>
  <si>
    <t>El Dorado Trading</t>
  </si>
  <si>
    <t>Pure Diamond Inc.</t>
  </si>
  <si>
    <t>SSS Mineral Trading Ent.</t>
  </si>
  <si>
    <t>Excel Minerals Inc.</t>
  </si>
  <si>
    <t>Dinar Trading</t>
  </si>
  <si>
    <t>GBTI Property Holdings Inc.</t>
  </si>
  <si>
    <t>Adamantium Holdings</t>
  </si>
  <si>
    <t>Nabi Oil &amp; Gas Inc.</t>
  </si>
  <si>
    <t>ON Energy Inc.</t>
  </si>
  <si>
    <t>REPSOL EXPLORACION GUYANA, S.A.</t>
  </si>
  <si>
    <t>CGX Resources Inc.</t>
  </si>
  <si>
    <t>Tullow Guyana B.V.</t>
  </si>
  <si>
    <t>Mid-Atlantic Oil &amp; Gas Inc.</t>
  </si>
  <si>
    <t>Esso Exploration and Production Guyana Limited</t>
  </si>
  <si>
    <t>Anadarko Guyana Co.</t>
  </si>
  <si>
    <t>Ratio Guyana Limited</t>
  </si>
  <si>
    <t>Ozs</t>
  </si>
  <si>
    <t>Total Exports (Gold)</t>
  </si>
  <si>
    <t>Total Exports (Dimond)</t>
  </si>
  <si>
    <t>Total Exports (Bauxite)</t>
  </si>
  <si>
    <t>Annex 8 Data on production for FY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</si>
</sst>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_);_(* \(#,##0\);_(* &quot;-&quot;??_);_(@_)"/>
    <numFmt numFmtId="165" formatCode="#,##0_);\(&quot;&quot;#,##0\);_-* &quot;-&quot;??_-;_-@_-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4"/>
      <color rgb="FF68504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A7A7"/>
        <bgColor indexed="64"/>
      </patternFill>
    </fill>
    <fill>
      <patternFill patternType="solid">
        <fgColor theme="2" tint="-0.749992370372631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</cellStyleXfs>
  <cellXfs count="80">
    <xf numFmtId="0" fontId="0" fillId="0" borderId="0" xfId="0"/>
    <xf numFmtId="0" fontId="2" fillId="0" borderId="0" xfId="3" applyFont="1" applyAlignment="1">
      <alignment vertical="center"/>
    </xf>
    <xf numFmtId="0" fontId="2" fillId="0" borderId="0" xfId="3" applyFont="1" applyAlignment="1">
      <alignment horizontal="left" vertical="center"/>
    </xf>
    <xf numFmtId="164" fontId="2" fillId="0" borderId="0" xfId="1" applyNumberFormat="1" applyFont="1" applyAlignment="1">
      <alignment vertical="center"/>
    </xf>
    <xf numFmtId="164" fontId="2" fillId="2" borderId="0" xfId="1" applyNumberFormat="1" applyFont="1" applyFill="1" applyAlignment="1">
      <alignment vertical="center"/>
    </xf>
    <xf numFmtId="0" fontId="2" fillId="2" borderId="0" xfId="3" applyFont="1" applyFill="1" applyAlignment="1">
      <alignment horizontal="right" vertical="center"/>
    </xf>
    <xf numFmtId="3" fontId="1" fillId="2" borderId="0" xfId="1" applyNumberFormat="1" applyFill="1" applyAlignment="1">
      <alignment horizontal="right" vertical="center" wrapText="1"/>
    </xf>
    <xf numFmtId="0" fontId="2" fillId="0" borderId="0" xfId="3" applyFont="1" applyAlignment="1">
      <alignment horizontal="center" vertical="center"/>
    </xf>
    <xf numFmtId="3" fontId="4" fillId="2" borderId="0" xfId="3" applyNumberFormat="1" applyFont="1" applyFill="1" applyAlignment="1">
      <alignment horizontal="center" vertical="center"/>
    </xf>
    <xf numFmtId="0" fontId="2" fillId="4" borderId="0" xfId="3" applyFont="1" applyFill="1" applyAlignment="1">
      <alignment horizontal="left" vertical="center" wrapText="1"/>
    </xf>
    <xf numFmtId="0" fontId="2" fillId="4" borderId="0" xfId="3" applyFont="1" applyFill="1" applyAlignment="1">
      <alignment horizontal="center" vertical="center" wrapText="1"/>
    </xf>
    <xf numFmtId="3" fontId="2" fillId="2" borderId="0" xfId="1" applyNumberFormat="1" applyFont="1" applyFill="1" applyAlignment="1">
      <alignment horizontal="right" vertical="center" wrapText="1"/>
    </xf>
    <xf numFmtId="3" fontId="3" fillId="2" borderId="0" xfId="3" applyNumberFormat="1" applyFont="1" applyFill="1" applyAlignment="1">
      <alignment horizontal="center" vertical="center"/>
    </xf>
    <xf numFmtId="165" fontId="2" fillId="4" borderId="0" xfId="0" applyNumberFormat="1" applyFont="1" applyFill="1" applyAlignment="1">
      <alignment horizontal="right" vertical="center"/>
    </xf>
    <xf numFmtId="0" fontId="2" fillId="2" borderId="0" xfId="3" applyFont="1" applyFill="1" applyAlignment="1">
      <alignment horizontal="left" vertical="center" wrapText="1"/>
    </xf>
    <xf numFmtId="0" fontId="2" fillId="2" borderId="0" xfId="3" applyFont="1" applyFill="1" applyAlignment="1">
      <alignment horizontal="center" vertical="center" wrapText="1"/>
    </xf>
    <xf numFmtId="165" fontId="2" fillId="2" borderId="0" xfId="0" applyNumberFormat="1" applyFont="1" applyFill="1" applyAlignment="1">
      <alignment horizontal="right" vertical="center"/>
    </xf>
    <xf numFmtId="0" fontId="2" fillId="2" borderId="0" xfId="3" applyFont="1" applyFill="1" applyAlignment="1">
      <alignment vertical="center"/>
    </xf>
    <xf numFmtId="3" fontId="6" fillId="2" borderId="0" xfId="3" applyNumberFormat="1" applyFont="1" applyFill="1" applyAlignment="1">
      <alignment horizontal="center" vertical="center"/>
    </xf>
    <xf numFmtId="0" fontId="6" fillId="2" borderId="0" xfId="3" applyFont="1" applyFill="1" applyAlignment="1">
      <alignment vertical="center"/>
    </xf>
    <xf numFmtId="0" fontId="6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4" fontId="2" fillId="4" borderId="0" xfId="3" applyNumberFormat="1" applyFont="1" applyFill="1" applyAlignment="1">
      <alignment horizontal="center" vertical="center" wrapText="1"/>
    </xf>
    <xf numFmtId="0" fontId="8" fillId="0" borderId="0" xfId="3" applyFont="1" applyAlignment="1">
      <alignment vertical="center"/>
    </xf>
    <xf numFmtId="3" fontId="2" fillId="0" borderId="0" xfId="3" applyNumberFormat="1" applyFont="1" applyFill="1" applyAlignment="1">
      <alignment horizontal="left" vertical="center" wrapText="1"/>
    </xf>
    <xf numFmtId="0" fontId="2" fillId="4" borderId="0" xfId="3" applyFont="1" applyFill="1" applyAlignment="1">
      <alignment vertical="center" wrapText="1"/>
    </xf>
    <xf numFmtId="166" fontId="2" fillId="4" borderId="0" xfId="1" applyNumberFormat="1" applyFont="1" applyFill="1" applyAlignment="1">
      <alignment horizontal="right" vertical="center" wrapText="1"/>
    </xf>
    <xf numFmtId="166" fontId="2" fillId="2" borderId="0" xfId="1" applyNumberFormat="1" applyFont="1" applyFill="1" applyAlignment="1">
      <alignment horizontal="right" vertical="center" wrapText="1"/>
    </xf>
    <xf numFmtId="166" fontId="2" fillId="4" borderId="3" xfId="1" applyNumberFormat="1" applyFont="1" applyFill="1" applyBorder="1" applyAlignment="1">
      <alignment horizontal="right" vertical="center" wrapText="1"/>
    </xf>
    <xf numFmtId="166" fontId="2" fillId="0" borderId="0" xfId="1" applyNumberFormat="1" applyFont="1" applyAlignment="1">
      <alignment horizontal="right" vertical="center"/>
    </xf>
    <xf numFmtId="166" fontId="2" fillId="4" borderId="0" xfId="1" applyNumberFormat="1" applyFont="1" applyFill="1" applyAlignment="1">
      <alignment horizontal="right" vertical="center"/>
    </xf>
    <xf numFmtId="166" fontId="2" fillId="2" borderId="0" xfId="1" applyNumberFormat="1" applyFont="1" applyFill="1" applyAlignment="1">
      <alignment horizontal="right" vertical="center"/>
    </xf>
    <xf numFmtId="166" fontId="2" fillId="4" borderId="3" xfId="1" applyNumberFormat="1" applyFont="1" applyFill="1" applyBorder="1" applyAlignment="1">
      <alignment horizontal="right" vertical="center"/>
    </xf>
    <xf numFmtId="166" fontId="2" fillId="0" borderId="0" xfId="1" applyNumberFormat="1" applyFont="1" applyAlignment="1">
      <alignment vertical="center"/>
    </xf>
    <xf numFmtId="9" fontId="2" fillId="4" borderId="0" xfId="2" applyFont="1" applyFill="1" applyAlignment="1">
      <alignment horizontal="right" vertical="center"/>
    </xf>
    <xf numFmtId="0" fontId="2" fillId="0" borderId="0" xfId="3" applyFont="1" applyFill="1" applyAlignment="1">
      <alignment horizontal="left" vertical="center" wrapText="1"/>
    </xf>
    <xf numFmtId="0" fontId="2" fillId="0" borderId="0" xfId="3" applyFont="1" applyFill="1" applyAlignment="1">
      <alignment horizontal="center" vertical="center" wrapText="1"/>
    </xf>
    <xf numFmtId="3" fontId="2" fillId="0" borderId="0" xfId="1" applyNumberFormat="1" applyFont="1" applyFill="1" applyAlignment="1">
      <alignment horizontal="right" vertical="center" wrapText="1"/>
    </xf>
    <xf numFmtId="166" fontId="2" fillId="0" borderId="0" xfId="1" applyNumberFormat="1" applyFont="1" applyFill="1" applyAlignment="1">
      <alignment horizontal="right" vertical="center" wrapText="1"/>
    </xf>
    <xf numFmtId="0" fontId="2" fillId="0" borderId="0" xfId="3" applyFont="1" applyFill="1" applyAlignment="1">
      <alignment horizontal="right" vertical="center"/>
    </xf>
    <xf numFmtId="166" fontId="2" fillId="0" borderId="0" xfId="1" applyNumberFormat="1" applyFont="1" applyFill="1" applyAlignment="1">
      <alignment horizontal="right" vertical="center"/>
    </xf>
    <xf numFmtId="3" fontId="6" fillId="0" borderId="0" xfId="3" applyNumberFormat="1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165" fontId="2" fillId="0" borderId="0" xfId="0" applyNumberFormat="1" applyFont="1" applyFill="1" applyAlignment="1">
      <alignment horizontal="right" vertical="center"/>
    </xf>
    <xf numFmtId="0" fontId="7" fillId="0" borderId="0" xfId="3" applyFont="1" applyFill="1" applyAlignment="1">
      <alignment vertical="center"/>
    </xf>
    <xf numFmtId="0" fontId="2" fillId="0" borderId="0" xfId="3" applyFont="1" applyFill="1" applyAlignment="1">
      <alignment vertical="center" wrapText="1"/>
    </xf>
    <xf numFmtId="3" fontId="3" fillId="0" borderId="0" xfId="3" applyNumberFormat="1" applyFont="1" applyFill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5" fillId="5" borderId="0" xfId="3" applyFont="1" applyFill="1" applyAlignment="1">
      <alignment vertical="center"/>
    </xf>
    <xf numFmtId="0" fontId="5" fillId="5" borderId="0" xfId="3" applyFont="1" applyFill="1" applyAlignment="1">
      <alignment horizontal="center" vertical="center" wrapText="1"/>
    </xf>
    <xf numFmtId="4" fontId="5" fillId="5" borderId="0" xfId="3" applyNumberFormat="1" applyFont="1" applyFill="1" applyAlignment="1">
      <alignment horizontal="center" vertical="center" wrapText="1"/>
    </xf>
    <xf numFmtId="166" fontId="5" fillId="5" borderId="0" xfId="1" applyNumberFormat="1" applyFont="1" applyFill="1" applyAlignment="1">
      <alignment horizontal="center" vertical="center" wrapText="1"/>
    </xf>
    <xf numFmtId="166" fontId="5" fillId="3" borderId="4" xfId="1" applyNumberFormat="1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 wrapText="1"/>
    </xf>
    <xf numFmtId="9" fontId="5" fillId="3" borderId="4" xfId="2" applyFont="1" applyFill="1" applyBorder="1" applyAlignment="1">
      <alignment horizontal="center" vertical="center" wrapText="1"/>
    </xf>
    <xf numFmtId="9" fontId="2" fillId="2" borderId="0" xfId="2" applyFont="1" applyFill="1" applyAlignment="1">
      <alignment horizontal="right" vertical="center"/>
    </xf>
    <xf numFmtId="9" fontId="5" fillId="5" borderId="0" xfId="2" applyFont="1" applyFill="1" applyAlignment="1">
      <alignment horizontal="center" vertical="center" wrapText="1"/>
    </xf>
    <xf numFmtId="9" fontId="2" fillId="0" borderId="0" xfId="2" applyFont="1" applyFill="1" applyAlignment="1">
      <alignment horizontal="right" vertical="center"/>
    </xf>
    <xf numFmtId="9" fontId="2" fillId="0" borderId="0" xfId="2" applyFont="1" applyAlignment="1">
      <alignment vertical="center"/>
    </xf>
    <xf numFmtId="166" fontId="5" fillId="5" borderId="0" xfId="1" applyNumberFormat="1" applyFont="1" applyFill="1" applyAlignment="1">
      <alignment horizontal="right" vertical="center" wrapText="1"/>
    </xf>
    <xf numFmtId="4" fontId="5" fillId="5" borderId="0" xfId="3" applyNumberFormat="1" applyFont="1" applyFill="1" applyAlignment="1">
      <alignment horizontal="right" vertical="center" wrapText="1"/>
    </xf>
    <xf numFmtId="0" fontId="5" fillId="5" borderId="0" xfId="3" applyFont="1" applyFill="1" applyAlignment="1">
      <alignment horizontal="right" vertical="center" wrapText="1"/>
    </xf>
    <xf numFmtId="0" fontId="2" fillId="0" borderId="0" xfId="3" applyFont="1" applyAlignment="1">
      <alignment horizontal="right" vertical="center"/>
    </xf>
    <xf numFmtId="166" fontId="5" fillId="3" borderId="2" xfId="1" applyNumberFormat="1" applyFont="1" applyFill="1" applyBorder="1" applyAlignment="1">
      <alignment horizontal="center" vertical="center" wrapText="1"/>
    </xf>
    <xf numFmtId="166" fontId="2" fillId="4" borderId="0" xfId="1" applyNumberFormat="1" applyFont="1" applyFill="1" applyAlignment="1">
      <alignment horizontal="center" vertical="center" wrapText="1"/>
    </xf>
    <xf numFmtId="166" fontId="2" fillId="2" borderId="0" xfId="1" applyNumberFormat="1" applyFont="1" applyFill="1" applyAlignment="1">
      <alignment horizontal="center" vertical="center" wrapText="1"/>
    </xf>
    <xf numFmtId="166" fontId="2" fillId="0" borderId="0" xfId="1" applyNumberFormat="1" applyFont="1" applyFill="1" applyAlignment="1">
      <alignment horizontal="center" vertical="center" wrapText="1"/>
    </xf>
    <xf numFmtId="3" fontId="1" fillId="2" borderId="0" xfId="1" applyNumberFormat="1" applyFill="1" applyAlignment="1">
      <alignment horizontal="center" vertical="center" wrapText="1"/>
    </xf>
    <xf numFmtId="0" fontId="2" fillId="2" borderId="0" xfId="3" applyFont="1" applyFill="1" applyAlignment="1">
      <alignment horizontal="center" vertical="center"/>
    </xf>
    <xf numFmtId="0" fontId="9" fillId="0" borderId="0" xfId="0" applyFont="1"/>
    <xf numFmtId="0" fontId="5" fillId="3" borderId="0" xfId="3" applyFont="1" applyFill="1" applyAlignment="1">
      <alignment horizontal="center" vertical="center"/>
    </xf>
    <xf numFmtId="0" fontId="4" fillId="3" borderId="0" xfId="3" applyFont="1" applyFill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4" fillId="3" borderId="0" xfId="3" applyFont="1" applyFill="1" applyAlignment="1">
      <alignment horizontal="left" vertical="center"/>
    </xf>
    <xf numFmtId="0" fontId="4" fillId="3" borderId="3" xfId="3" applyFont="1" applyFill="1" applyBorder="1" applyAlignment="1">
      <alignment horizontal="left" vertical="center"/>
    </xf>
    <xf numFmtId="0" fontId="5" fillId="3" borderId="0" xfId="4" applyFont="1" applyFill="1" applyAlignment="1">
      <alignment horizontal="center" vertical="center" wrapText="1"/>
    </xf>
    <xf numFmtId="0" fontId="5" fillId="3" borderId="3" xfId="4" applyFont="1" applyFill="1" applyBorder="1" applyAlignment="1">
      <alignment horizontal="center" vertical="center" wrapText="1"/>
    </xf>
    <xf numFmtId="166" fontId="5" fillId="3" borderId="0" xfId="1" applyNumberFormat="1" applyFont="1" applyFill="1" applyAlignment="1">
      <alignment horizontal="center" vertical="center"/>
    </xf>
    <xf numFmtId="0" fontId="5" fillId="3" borderId="1" xfId="3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3 2" xfId="4"/>
    <cellStyle name="Normal 36 2" xfId="3"/>
    <cellStyle name="Normal 5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9.1328125" defaultRowHeight="12.5" x14ac:dyDescent="0.65"/>
  <cols>
    <col min="1" max="1" width="7.1328125" style="1" bestFit="1" customWidth="1"/>
    <col min="2" max="2" width="26.7265625" style="2" customWidth="1"/>
    <col min="3" max="3" width="14.54296875" style="2" customWidth="1"/>
    <col min="4" max="4" width="11.26953125" style="3" customWidth="1"/>
    <col min="5" max="5" width="12" style="29" customWidth="1"/>
    <col min="6" max="6" width="18.86328125" style="33" customWidth="1"/>
    <col min="7" max="7" width="3.7265625" style="4" customWidth="1"/>
    <col min="8" max="8" width="15.7265625" style="29" customWidth="1"/>
    <col min="9" max="9" width="18.7265625" style="29" bestFit="1" customWidth="1"/>
    <col min="10" max="10" width="5.54296875" style="5" customWidth="1"/>
    <col min="11" max="11" width="16.1328125" style="31" customWidth="1"/>
    <col min="12" max="12" width="17.7265625" style="31" bestFit="1" customWidth="1"/>
    <col min="13" max="13" width="1.7265625" style="1" customWidth="1"/>
    <col min="14" max="14" width="12.40625" style="33" customWidth="1"/>
    <col min="15" max="15" width="13.1328125" style="33" bestFit="1" customWidth="1"/>
    <col min="16" max="16" width="2.7265625" style="1" customWidth="1"/>
    <col min="17" max="17" width="16" style="1" customWidth="1"/>
    <col min="18" max="18" width="13.1328125" style="59" bestFit="1" customWidth="1"/>
    <col min="19" max="19" width="2.7265625" style="1" customWidth="1"/>
    <col min="20" max="20" width="16.1328125" style="63" customWidth="1"/>
    <col min="21" max="21" width="13.1328125" style="59" bestFit="1" customWidth="1"/>
    <col min="22" max="16384" width="9.1328125" style="1"/>
  </cols>
  <sheetData>
    <row r="1" spans="1:21" ht="18.25" x14ac:dyDescent="0.85">
      <c r="A1" s="70" t="s">
        <v>63</v>
      </c>
    </row>
    <row r="2" spans="1:21" ht="12.75" thickBot="1" x14ac:dyDescent="0.7"/>
    <row r="3" spans="1:21" ht="13.5" customHeight="1" thickBot="1" x14ac:dyDescent="0.7">
      <c r="A3" s="72" t="s">
        <v>3</v>
      </c>
      <c r="B3" s="74" t="s">
        <v>4</v>
      </c>
      <c r="C3" s="76" t="s">
        <v>5</v>
      </c>
      <c r="D3" s="53"/>
      <c r="E3" s="78" t="s">
        <v>6</v>
      </c>
      <c r="F3" s="78"/>
      <c r="G3" s="6"/>
      <c r="H3" s="79" t="s">
        <v>7</v>
      </c>
      <c r="I3" s="79"/>
      <c r="K3" s="71" t="s">
        <v>8</v>
      </c>
      <c r="L3" s="71"/>
      <c r="M3" s="7"/>
      <c r="N3" s="71" t="s">
        <v>0</v>
      </c>
      <c r="O3" s="71"/>
      <c r="P3" s="7"/>
      <c r="Q3" s="71" t="s">
        <v>1</v>
      </c>
      <c r="R3" s="71"/>
      <c r="S3" s="7"/>
      <c r="T3" s="71" t="s">
        <v>2</v>
      </c>
      <c r="U3" s="71"/>
    </row>
    <row r="4" spans="1:21" s="7" customFormat="1" ht="50.25" thickBot="1" x14ac:dyDescent="0.7">
      <c r="A4" s="73"/>
      <c r="B4" s="75"/>
      <c r="C4" s="77"/>
      <c r="D4" s="54" t="s">
        <v>9</v>
      </c>
      <c r="E4" s="64" t="s">
        <v>25</v>
      </c>
      <c r="F4" s="52" t="s">
        <v>10</v>
      </c>
      <c r="G4" s="68"/>
      <c r="H4" s="52" t="s">
        <v>25</v>
      </c>
      <c r="I4" s="52" t="s">
        <v>10</v>
      </c>
      <c r="J4" s="69"/>
      <c r="K4" s="52" t="s">
        <v>25</v>
      </c>
      <c r="L4" s="52" t="s">
        <v>10</v>
      </c>
      <c r="M4" s="8"/>
      <c r="N4" s="52" t="s">
        <v>11</v>
      </c>
      <c r="O4" s="52" t="s">
        <v>12</v>
      </c>
      <c r="Q4" s="52" t="s">
        <v>11</v>
      </c>
      <c r="R4" s="55" t="s">
        <v>12</v>
      </c>
      <c r="T4" s="52" t="s">
        <v>11</v>
      </c>
      <c r="U4" s="55" t="s">
        <v>12</v>
      </c>
    </row>
    <row r="5" spans="1:21" x14ac:dyDescent="0.65">
      <c r="A5" s="9">
        <v>1</v>
      </c>
      <c r="B5" s="9" t="s">
        <v>26</v>
      </c>
      <c r="C5" s="10" t="s">
        <v>14</v>
      </c>
      <c r="D5" s="10" t="s">
        <v>59</v>
      </c>
      <c r="E5" s="65" t="s">
        <v>13</v>
      </c>
      <c r="F5" s="65" t="s">
        <v>13</v>
      </c>
      <c r="G5" s="11"/>
      <c r="H5" s="26">
        <v>17293.118749999998</v>
      </c>
      <c r="I5" s="26">
        <v>4092153212.2626858</v>
      </c>
      <c r="K5" s="30">
        <v>0</v>
      </c>
      <c r="L5" s="30">
        <v>0</v>
      </c>
      <c r="M5" s="12"/>
      <c r="N5" s="30" t="s">
        <v>15</v>
      </c>
      <c r="O5" s="34">
        <v>0</v>
      </c>
      <c r="Q5" s="13" t="s">
        <v>15</v>
      </c>
      <c r="R5" s="34">
        <v>0</v>
      </c>
      <c r="T5" s="13">
        <f>+H5-K5</f>
        <v>17293.118749999998</v>
      </c>
      <c r="U5" s="34">
        <v>0</v>
      </c>
    </row>
    <row r="6" spans="1:21" x14ac:dyDescent="0.65">
      <c r="A6" s="14">
        <v>2</v>
      </c>
      <c r="B6" s="14" t="s">
        <v>27</v>
      </c>
      <c r="C6" s="15" t="s">
        <v>14</v>
      </c>
      <c r="D6" s="15" t="s">
        <v>59</v>
      </c>
      <c r="E6" s="66" t="s">
        <v>13</v>
      </c>
      <c r="F6" s="66" t="s">
        <v>13</v>
      </c>
      <c r="G6" s="11"/>
      <c r="H6" s="27">
        <v>22286.485416666666</v>
      </c>
      <c r="I6" s="27">
        <v>5094256719.2423344</v>
      </c>
      <c r="K6" s="31">
        <v>0</v>
      </c>
      <c r="L6" s="31">
        <v>0</v>
      </c>
      <c r="M6" s="12"/>
      <c r="N6" s="31" t="s">
        <v>15</v>
      </c>
      <c r="O6" s="56">
        <v>0</v>
      </c>
      <c r="P6" s="17"/>
      <c r="Q6" s="16" t="s">
        <v>15</v>
      </c>
      <c r="R6" s="56">
        <v>0</v>
      </c>
      <c r="S6" s="17"/>
      <c r="T6" s="16">
        <f>+H6-K6</f>
        <v>22286.485416666666</v>
      </c>
      <c r="U6" s="56">
        <v>0</v>
      </c>
    </row>
    <row r="7" spans="1:21" x14ac:dyDescent="0.65">
      <c r="A7" s="9">
        <v>3</v>
      </c>
      <c r="B7" s="9" t="s">
        <v>28</v>
      </c>
      <c r="C7" s="10" t="s">
        <v>14</v>
      </c>
      <c r="D7" s="10" t="s">
        <v>59</v>
      </c>
      <c r="E7" s="65" t="s">
        <v>13</v>
      </c>
      <c r="F7" s="65" t="s">
        <v>13</v>
      </c>
      <c r="G7" s="11"/>
      <c r="H7" s="26">
        <v>9213.2000000000007</v>
      </c>
      <c r="I7" s="26">
        <v>2208900198.730382</v>
      </c>
      <c r="K7" s="30" t="s">
        <v>16</v>
      </c>
      <c r="L7" s="30"/>
      <c r="M7" s="12"/>
      <c r="N7" s="30" t="s">
        <v>15</v>
      </c>
      <c r="O7" s="34">
        <v>0</v>
      </c>
      <c r="Q7" s="13" t="s">
        <v>15</v>
      </c>
      <c r="R7" s="34">
        <v>0</v>
      </c>
      <c r="T7" s="13">
        <v>0</v>
      </c>
      <c r="U7" s="34">
        <v>0</v>
      </c>
    </row>
    <row r="8" spans="1:21" s="20" customFormat="1" x14ac:dyDescent="0.65">
      <c r="A8" s="14">
        <v>4</v>
      </c>
      <c r="B8" s="14" t="s">
        <v>29</v>
      </c>
      <c r="C8" s="15" t="s">
        <v>14</v>
      </c>
      <c r="D8" s="15" t="s">
        <v>59</v>
      </c>
      <c r="E8" s="66" t="s">
        <v>13</v>
      </c>
      <c r="F8" s="66" t="s">
        <v>13</v>
      </c>
      <c r="G8" s="11"/>
      <c r="H8" s="27">
        <v>8861.5499999999975</v>
      </c>
      <c r="I8" s="27">
        <v>2115514741.9477682</v>
      </c>
      <c r="J8" s="5"/>
      <c r="K8" s="31">
        <v>0</v>
      </c>
      <c r="L8" s="31">
        <v>0</v>
      </c>
      <c r="M8" s="18"/>
      <c r="N8" s="31" t="s">
        <v>15</v>
      </c>
      <c r="O8" s="56">
        <v>0</v>
      </c>
      <c r="P8" s="19"/>
      <c r="Q8" s="16" t="s">
        <v>15</v>
      </c>
      <c r="R8" s="56">
        <v>0</v>
      </c>
      <c r="S8" s="19"/>
      <c r="T8" s="16">
        <f t="shared" ref="T8:T26" si="0">+H8-K8</f>
        <v>8861.5499999999975</v>
      </c>
      <c r="U8" s="56">
        <v>0</v>
      </c>
    </row>
    <row r="9" spans="1:21" s="21" customFormat="1" x14ac:dyDescent="0.65">
      <c r="A9" s="9">
        <v>5</v>
      </c>
      <c r="B9" s="9" t="s">
        <v>30</v>
      </c>
      <c r="C9" s="10" t="s">
        <v>14</v>
      </c>
      <c r="D9" s="10" t="s">
        <v>59</v>
      </c>
      <c r="E9" s="65" t="s">
        <v>13</v>
      </c>
      <c r="F9" s="65" t="s">
        <v>13</v>
      </c>
      <c r="G9" s="11"/>
      <c r="H9" s="26">
        <v>6623.5541666666695</v>
      </c>
      <c r="I9" s="26">
        <v>1580330860.2863278</v>
      </c>
      <c r="J9" s="5"/>
      <c r="K9" s="30">
        <v>0</v>
      </c>
      <c r="L9" s="30">
        <v>0</v>
      </c>
      <c r="M9" s="12"/>
      <c r="N9" s="30" t="s">
        <v>15</v>
      </c>
      <c r="O9" s="34">
        <v>0</v>
      </c>
      <c r="P9" s="1"/>
      <c r="Q9" s="13" t="s">
        <v>15</v>
      </c>
      <c r="R9" s="34">
        <v>0</v>
      </c>
      <c r="S9" s="1"/>
      <c r="T9" s="13">
        <f t="shared" si="0"/>
        <v>6623.5541666666695</v>
      </c>
      <c r="U9" s="34">
        <v>0</v>
      </c>
    </row>
    <row r="10" spans="1:21" s="20" customFormat="1" x14ac:dyDescent="0.65">
      <c r="A10" s="14">
        <v>6</v>
      </c>
      <c r="B10" s="14" t="s">
        <v>31</v>
      </c>
      <c r="C10" s="15" t="s">
        <v>14</v>
      </c>
      <c r="D10" s="15" t="s">
        <v>59</v>
      </c>
      <c r="E10" s="66" t="s">
        <v>13</v>
      </c>
      <c r="F10" s="66" t="s">
        <v>13</v>
      </c>
      <c r="G10" s="11"/>
      <c r="H10" s="27">
        <v>5737.520833333333</v>
      </c>
      <c r="I10" s="27">
        <v>1420805586</v>
      </c>
      <c r="J10" s="5"/>
      <c r="K10" s="31">
        <v>0</v>
      </c>
      <c r="L10" s="31">
        <v>0</v>
      </c>
      <c r="M10" s="18"/>
      <c r="N10" s="31" t="s">
        <v>15</v>
      </c>
      <c r="O10" s="56">
        <v>0</v>
      </c>
      <c r="P10" s="19"/>
      <c r="Q10" s="16" t="s">
        <v>15</v>
      </c>
      <c r="R10" s="56">
        <v>0</v>
      </c>
      <c r="S10" s="19"/>
      <c r="T10" s="16">
        <f t="shared" si="0"/>
        <v>5737.520833333333</v>
      </c>
      <c r="U10" s="56">
        <v>0</v>
      </c>
    </row>
    <row r="11" spans="1:21" s="20" customFormat="1" x14ac:dyDescent="0.65">
      <c r="A11" s="9">
        <v>7</v>
      </c>
      <c r="B11" s="9" t="s">
        <v>32</v>
      </c>
      <c r="C11" s="10" t="s">
        <v>14</v>
      </c>
      <c r="D11" s="10" t="s">
        <v>59</v>
      </c>
      <c r="E11" s="65" t="s">
        <v>13</v>
      </c>
      <c r="F11" s="65" t="s">
        <v>13</v>
      </c>
      <c r="G11" s="11"/>
      <c r="H11" s="26">
        <v>5526.4020833333343</v>
      </c>
      <c r="I11" s="26">
        <v>1379508017</v>
      </c>
      <c r="J11" s="5"/>
      <c r="K11" s="30">
        <v>0</v>
      </c>
      <c r="L11" s="30">
        <v>0</v>
      </c>
      <c r="M11" s="12"/>
      <c r="N11" s="30" t="s">
        <v>15</v>
      </c>
      <c r="O11" s="34">
        <v>0</v>
      </c>
      <c r="P11" s="1"/>
      <c r="Q11" s="13" t="s">
        <v>15</v>
      </c>
      <c r="R11" s="34">
        <v>0</v>
      </c>
      <c r="S11" s="1"/>
      <c r="T11" s="13">
        <f t="shared" si="0"/>
        <v>5526.4020833333343</v>
      </c>
      <c r="U11" s="34">
        <v>0</v>
      </c>
    </row>
    <row r="12" spans="1:21" s="21" customFormat="1" x14ac:dyDescent="0.65">
      <c r="A12" s="14">
        <v>8</v>
      </c>
      <c r="B12" s="14" t="s">
        <v>33</v>
      </c>
      <c r="C12" s="15" t="s">
        <v>14</v>
      </c>
      <c r="D12" s="15" t="s">
        <v>59</v>
      </c>
      <c r="E12" s="66" t="s">
        <v>13</v>
      </c>
      <c r="F12" s="66" t="s">
        <v>13</v>
      </c>
      <c r="G12" s="11"/>
      <c r="H12" s="27">
        <v>5197.9000000000005</v>
      </c>
      <c r="I12" s="27">
        <v>1235567313.5264301</v>
      </c>
      <c r="J12" s="5"/>
      <c r="K12" s="31">
        <v>0</v>
      </c>
      <c r="L12" s="31">
        <v>0</v>
      </c>
      <c r="M12" s="18"/>
      <c r="N12" s="31" t="s">
        <v>15</v>
      </c>
      <c r="O12" s="56">
        <v>0</v>
      </c>
      <c r="P12" s="19"/>
      <c r="Q12" s="16" t="s">
        <v>15</v>
      </c>
      <c r="R12" s="56">
        <v>0</v>
      </c>
      <c r="S12" s="19"/>
      <c r="T12" s="16">
        <f t="shared" si="0"/>
        <v>5197.9000000000005</v>
      </c>
      <c r="U12" s="56">
        <v>0</v>
      </c>
    </row>
    <row r="13" spans="1:21" s="21" customFormat="1" x14ac:dyDescent="0.65">
      <c r="A13" s="9">
        <v>9</v>
      </c>
      <c r="B13" s="9" t="s">
        <v>34</v>
      </c>
      <c r="C13" s="10" t="s">
        <v>14</v>
      </c>
      <c r="D13" s="10" t="s">
        <v>59</v>
      </c>
      <c r="E13" s="65" t="s">
        <v>13</v>
      </c>
      <c r="F13" s="65" t="s">
        <v>13</v>
      </c>
      <c r="G13" s="11"/>
      <c r="H13" s="26">
        <v>4915.8033333333342</v>
      </c>
      <c r="I13" s="26">
        <v>1171570936.7556667</v>
      </c>
      <c r="J13" s="5"/>
      <c r="K13" s="30">
        <v>0</v>
      </c>
      <c r="L13" s="30">
        <v>0</v>
      </c>
      <c r="M13" s="12"/>
      <c r="N13" s="30" t="s">
        <v>15</v>
      </c>
      <c r="O13" s="34">
        <v>0</v>
      </c>
      <c r="P13" s="1"/>
      <c r="Q13" s="13" t="s">
        <v>15</v>
      </c>
      <c r="R13" s="34">
        <v>0</v>
      </c>
      <c r="S13" s="1"/>
      <c r="T13" s="13">
        <f t="shared" si="0"/>
        <v>4915.8033333333342</v>
      </c>
      <c r="U13" s="34">
        <v>0</v>
      </c>
    </row>
    <row r="14" spans="1:21" s="20" customFormat="1" x14ac:dyDescent="0.65">
      <c r="A14" s="14">
        <v>10</v>
      </c>
      <c r="B14" s="14" t="s">
        <v>35</v>
      </c>
      <c r="C14" s="15" t="s">
        <v>14</v>
      </c>
      <c r="D14" s="15" t="s">
        <v>59</v>
      </c>
      <c r="E14" s="66" t="s">
        <v>13</v>
      </c>
      <c r="F14" s="66" t="s">
        <v>13</v>
      </c>
      <c r="G14" s="11"/>
      <c r="H14" s="27">
        <v>5476.4458333333323</v>
      </c>
      <c r="I14" s="27">
        <v>1128254227</v>
      </c>
      <c r="J14" s="5"/>
      <c r="K14" s="31">
        <v>0</v>
      </c>
      <c r="L14" s="31">
        <v>0</v>
      </c>
      <c r="M14" s="18"/>
      <c r="N14" s="31" t="s">
        <v>15</v>
      </c>
      <c r="O14" s="56">
        <v>0</v>
      </c>
      <c r="P14" s="19"/>
      <c r="Q14" s="16" t="s">
        <v>15</v>
      </c>
      <c r="R14" s="56">
        <v>0</v>
      </c>
      <c r="S14" s="19"/>
      <c r="T14" s="16">
        <f t="shared" si="0"/>
        <v>5476.4458333333323</v>
      </c>
      <c r="U14" s="56">
        <v>0</v>
      </c>
    </row>
    <row r="15" spans="1:21" s="20" customFormat="1" x14ac:dyDescent="0.65">
      <c r="A15" s="9">
        <v>11</v>
      </c>
      <c r="B15" s="9" t="s">
        <v>36</v>
      </c>
      <c r="C15" s="10" t="s">
        <v>14</v>
      </c>
      <c r="D15" s="10" t="s">
        <v>59</v>
      </c>
      <c r="E15" s="65" t="s">
        <v>13</v>
      </c>
      <c r="F15" s="65" t="s">
        <v>13</v>
      </c>
      <c r="G15" s="11"/>
      <c r="H15" s="26">
        <v>4636.697916666667</v>
      </c>
      <c r="I15" s="26">
        <v>1112685325.2393613</v>
      </c>
      <c r="J15" s="5"/>
      <c r="K15" s="30">
        <v>0</v>
      </c>
      <c r="L15" s="30">
        <v>0</v>
      </c>
      <c r="M15" s="12"/>
      <c r="N15" s="30" t="s">
        <v>15</v>
      </c>
      <c r="O15" s="34">
        <v>0</v>
      </c>
      <c r="P15" s="1"/>
      <c r="Q15" s="13" t="s">
        <v>15</v>
      </c>
      <c r="R15" s="34">
        <v>0</v>
      </c>
      <c r="S15" s="1"/>
      <c r="T15" s="13">
        <f t="shared" si="0"/>
        <v>4636.697916666667</v>
      </c>
      <c r="U15" s="34">
        <v>0</v>
      </c>
    </row>
    <row r="16" spans="1:21" s="20" customFormat="1" x14ac:dyDescent="0.65">
      <c r="A16" s="14">
        <v>12</v>
      </c>
      <c r="B16" s="14" t="s">
        <v>37</v>
      </c>
      <c r="C16" s="15" t="s">
        <v>14</v>
      </c>
      <c r="D16" s="15" t="s">
        <v>59</v>
      </c>
      <c r="E16" s="66" t="s">
        <v>13</v>
      </c>
      <c r="F16" s="66" t="s">
        <v>13</v>
      </c>
      <c r="G16" s="11"/>
      <c r="H16" s="27">
        <v>4494.95</v>
      </c>
      <c r="I16" s="27">
        <v>1088087439.7977748</v>
      </c>
      <c r="J16" s="5"/>
      <c r="K16" s="31">
        <v>0</v>
      </c>
      <c r="L16" s="31">
        <v>0</v>
      </c>
      <c r="M16" s="18"/>
      <c r="N16" s="31" t="s">
        <v>15</v>
      </c>
      <c r="O16" s="56">
        <v>0</v>
      </c>
      <c r="P16" s="19"/>
      <c r="Q16" s="16" t="s">
        <v>15</v>
      </c>
      <c r="R16" s="56">
        <v>0</v>
      </c>
      <c r="S16" s="19"/>
      <c r="T16" s="16">
        <f t="shared" si="0"/>
        <v>4494.95</v>
      </c>
      <c r="U16" s="56">
        <v>0</v>
      </c>
    </row>
    <row r="17" spans="1:21" s="20" customFormat="1" x14ac:dyDescent="0.65">
      <c r="A17" s="9">
        <v>13</v>
      </c>
      <c r="B17" s="9" t="s">
        <v>38</v>
      </c>
      <c r="C17" s="10" t="s">
        <v>14</v>
      </c>
      <c r="D17" s="22" t="s">
        <v>59</v>
      </c>
      <c r="E17" s="65">
        <v>57206.97</v>
      </c>
      <c r="F17" s="65">
        <v>15033414605.49</v>
      </c>
      <c r="G17" s="11"/>
      <c r="H17" s="26">
        <v>66024.336999999985</v>
      </c>
      <c r="I17" s="26">
        <v>69936915.590000004</v>
      </c>
      <c r="J17" s="5"/>
      <c r="K17" s="30">
        <v>66024.42</v>
      </c>
      <c r="L17" s="30">
        <v>15364859525.298</v>
      </c>
      <c r="M17" s="12"/>
      <c r="N17" s="30">
        <f>+E17-H17</f>
        <v>-8817.3669999999838</v>
      </c>
      <c r="O17" s="34">
        <f>+N17/H17</f>
        <v>-0.13354722516940967</v>
      </c>
      <c r="P17" s="1"/>
      <c r="Q17" s="13">
        <f>+E17-K17</f>
        <v>-8817.4499999999971</v>
      </c>
      <c r="R17" s="34">
        <f>+Q17/K17</f>
        <v>-0.13354831439640055</v>
      </c>
      <c r="S17" s="1"/>
      <c r="T17" s="13">
        <f t="shared" si="0"/>
        <v>-8.3000000013271347E-2</v>
      </c>
      <c r="U17" s="34">
        <v>0</v>
      </c>
    </row>
    <row r="18" spans="1:21" s="20" customFormat="1" ht="18" customHeight="1" x14ac:dyDescent="0.65">
      <c r="A18" s="14">
        <v>14</v>
      </c>
      <c r="B18" s="14" t="s">
        <v>39</v>
      </c>
      <c r="C18" s="15" t="s">
        <v>14</v>
      </c>
      <c r="D18" s="15" t="s">
        <v>59</v>
      </c>
      <c r="E18" s="66" t="s">
        <v>13</v>
      </c>
      <c r="F18" s="66" t="s">
        <v>13</v>
      </c>
      <c r="G18" s="11"/>
      <c r="H18" s="27">
        <v>168111.73888304652</v>
      </c>
      <c r="I18" s="27">
        <v>44269553629.991318</v>
      </c>
      <c r="J18" s="5" t="s">
        <v>17</v>
      </c>
      <c r="K18" s="31">
        <v>168111.61000000002</v>
      </c>
      <c r="L18" s="31">
        <v>38343443023.200005</v>
      </c>
      <c r="M18" s="18"/>
      <c r="N18" s="31" t="s">
        <v>15</v>
      </c>
      <c r="O18" s="56">
        <v>0</v>
      </c>
      <c r="P18" s="19"/>
      <c r="Q18" s="16" t="s">
        <v>15</v>
      </c>
      <c r="R18" s="56">
        <v>0</v>
      </c>
      <c r="S18" s="19"/>
      <c r="T18" s="31">
        <f t="shared" si="0"/>
        <v>0.12888304650550708</v>
      </c>
      <c r="U18" s="56">
        <v>0</v>
      </c>
    </row>
    <row r="19" spans="1:21" s="21" customFormat="1" x14ac:dyDescent="0.65">
      <c r="A19" s="9">
        <v>17</v>
      </c>
      <c r="B19" s="9" t="s">
        <v>42</v>
      </c>
      <c r="C19" s="10" t="s">
        <v>14</v>
      </c>
      <c r="D19" s="10" t="s">
        <v>59</v>
      </c>
      <c r="E19" s="65">
        <v>0</v>
      </c>
      <c r="F19" s="65">
        <v>0</v>
      </c>
      <c r="G19" s="11"/>
      <c r="H19" s="26">
        <v>0</v>
      </c>
      <c r="I19" s="26">
        <v>0</v>
      </c>
      <c r="J19" s="5"/>
      <c r="K19" s="30">
        <v>0</v>
      </c>
      <c r="L19" s="30">
        <v>0</v>
      </c>
      <c r="M19" s="12"/>
      <c r="N19" s="30">
        <f>+E19-H19</f>
        <v>0</v>
      </c>
      <c r="O19" s="34">
        <v>0</v>
      </c>
      <c r="P19" s="1"/>
      <c r="Q19" s="13">
        <f>+E19-K19</f>
        <v>0</v>
      </c>
      <c r="R19" s="34">
        <v>0</v>
      </c>
      <c r="S19" s="1"/>
      <c r="T19" s="13">
        <f t="shared" si="0"/>
        <v>0</v>
      </c>
      <c r="U19" s="34">
        <v>0</v>
      </c>
    </row>
    <row r="20" spans="1:21" s="23" customFormat="1" x14ac:dyDescent="0.65">
      <c r="A20" s="14">
        <v>18</v>
      </c>
      <c r="B20" s="14" t="s">
        <v>43</v>
      </c>
      <c r="C20" s="15" t="s">
        <v>14</v>
      </c>
      <c r="D20" s="15" t="s">
        <v>59</v>
      </c>
      <c r="E20" s="66">
        <v>118519</v>
      </c>
      <c r="F20" s="66">
        <v>28479580828</v>
      </c>
      <c r="G20" s="11"/>
      <c r="H20" s="27">
        <v>0</v>
      </c>
      <c r="I20" s="27">
        <v>0</v>
      </c>
      <c r="J20" s="5"/>
      <c r="K20" s="31">
        <v>0</v>
      </c>
      <c r="L20" s="31">
        <v>0</v>
      </c>
      <c r="M20" s="18"/>
      <c r="N20" s="31">
        <f>+E20-H20</f>
        <v>118519</v>
      </c>
      <c r="O20" s="56">
        <v>0</v>
      </c>
      <c r="P20" s="19"/>
      <c r="Q20" s="16">
        <f>+E20-K20</f>
        <v>118519</v>
      </c>
      <c r="R20" s="56">
        <v>0</v>
      </c>
      <c r="S20" s="19"/>
      <c r="T20" s="16">
        <f t="shared" si="0"/>
        <v>0</v>
      </c>
      <c r="U20" s="56">
        <v>0</v>
      </c>
    </row>
    <row r="21" spans="1:21" s="20" customFormat="1" x14ac:dyDescent="0.65">
      <c r="A21" s="9">
        <v>19</v>
      </c>
      <c r="B21" s="9" t="s">
        <v>44</v>
      </c>
      <c r="C21" s="10" t="s">
        <v>14</v>
      </c>
      <c r="D21" s="10" t="s">
        <v>59</v>
      </c>
      <c r="E21" s="65">
        <v>0</v>
      </c>
      <c r="F21" s="65">
        <v>0</v>
      </c>
      <c r="G21" s="11"/>
      <c r="H21" s="26">
        <v>0</v>
      </c>
      <c r="I21" s="26">
        <v>0</v>
      </c>
      <c r="J21" s="5"/>
      <c r="K21" s="30">
        <v>0</v>
      </c>
      <c r="L21" s="30">
        <v>0</v>
      </c>
      <c r="M21" s="12"/>
      <c r="N21" s="30">
        <f>+E21-H21</f>
        <v>0</v>
      </c>
      <c r="O21" s="34">
        <v>0</v>
      </c>
      <c r="P21" s="1"/>
      <c r="Q21" s="13">
        <f>+E21-K21</f>
        <v>0</v>
      </c>
      <c r="R21" s="34">
        <v>0</v>
      </c>
      <c r="S21" s="1"/>
      <c r="T21" s="13">
        <f t="shared" si="0"/>
        <v>0</v>
      </c>
      <c r="U21" s="34">
        <v>0</v>
      </c>
    </row>
    <row r="22" spans="1:21" s="21" customFormat="1" x14ac:dyDescent="0.65">
      <c r="A22" s="14">
        <v>20</v>
      </c>
      <c r="B22" s="14" t="s">
        <v>45</v>
      </c>
      <c r="C22" s="15" t="s">
        <v>14</v>
      </c>
      <c r="D22" s="15" t="s">
        <v>59</v>
      </c>
      <c r="E22" s="66" t="s">
        <v>13</v>
      </c>
      <c r="F22" s="66" t="s">
        <v>13</v>
      </c>
      <c r="G22" s="11"/>
      <c r="H22" s="27">
        <v>0</v>
      </c>
      <c r="I22" s="27">
        <v>0</v>
      </c>
      <c r="J22" s="5"/>
      <c r="K22" s="31">
        <v>0</v>
      </c>
      <c r="L22" s="31">
        <v>0</v>
      </c>
      <c r="M22" s="18"/>
      <c r="N22" s="31" t="s">
        <v>15</v>
      </c>
      <c r="O22" s="56">
        <v>0</v>
      </c>
      <c r="P22" s="19"/>
      <c r="Q22" s="16" t="s">
        <v>15</v>
      </c>
      <c r="R22" s="56">
        <v>0</v>
      </c>
      <c r="S22" s="19"/>
      <c r="T22" s="16">
        <f t="shared" si="0"/>
        <v>0</v>
      </c>
      <c r="U22" s="56">
        <v>0</v>
      </c>
    </row>
    <row r="23" spans="1:21" s="21" customFormat="1" x14ac:dyDescent="0.65">
      <c r="A23" s="9">
        <v>22</v>
      </c>
      <c r="B23" s="9" t="s">
        <v>47</v>
      </c>
      <c r="C23" s="10" t="s">
        <v>14</v>
      </c>
      <c r="D23" s="10" t="s">
        <v>59</v>
      </c>
      <c r="E23" s="65">
        <v>12479.375</v>
      </c>
      <c r="F23" s="65">
        <v>3005212369</v>
      </c>
      <c r="G23" s="11"/>
      <c r="H23" s="26">
        <v>0</v>
      </c>
      <c r="I23" s="26">
        <v>0</v>
      </c>
      <c r="J23" s="5"/>
      <c r="K23" s="30">
        <v>0</v>
      </c>
      <c r="L23" s="30">
        <v>0</v>
      </c>
      <c r="M23" s="18"/>
      <c r="N23" s="30">
        <f>+H23-K23</f>
        <v>0</v>
      </c>
      <c r="O23" s="34">
        <v>0</v>
      </c>
      <c r="P23" s="19"/>
      <c r="Q23" s="13">
        <f>+E23-K23</f>
        <v>12479.375</v>
      </c>
      <c r="R23" s="34">
        <v>0</v>
      </c>
      <c r="S23" s="19"/>
      <c r="T23" s="13">
        <f t="shared" si="0"/>
        <v>0</v>
      </c>
      <c r="U23" s="34">
        <v>0</v>
      </c>
    </row>
    <row r="24" spans="1:21" s="44" customFormat="1" x14ac:dyDescent="0.65">
      <c r="A24" s="35">
        <v>23</v>
      </c>
      <c r="B24" s="35" t="s">
        <v>48</v>
      </c>
      <c r="C24" s="36" t="s">
        <v>14</v>
      </c>
      <c r="D24" s="36" t="s">
        <v>59</v>
      </c>
      <c r="E24" s="67">
        <v>1877.8095900000001</v>
      </c>
      <c r="F24" s="67">
        <v>566376591</v>
      </c>
      <c r="G24" s="37"/>
      <c r="H24" s="38">
        <v>0</v>
      </c>
      <c r="I24" s="38">
        <v>0</v>
      </c>
      <c r="J24" s="39"/>
      <c r="K24" s="40">
        <v>0</v>
      </c>
      <c r="L24" s="40">
        <v>0</v>
      </c>
      <c r="M24" s="41"/>
      <c r="N24" s="31">
        <f>+H24-K24</f>
        <v>0</v>
      </c>
      <c r="O24" s="56">
        <v>0</v>
      </c>
      <c r="P24" s="42"/>
      <c r="Q24" s="16">
        <f>+E24-K24</f>
        <v>1877.8095900000001</v>
      </c>
      <c r="R24" s="56">
        <v>0</v>
      </c>
      <c r="S24" s="42"/>
      <c r="T24" s="16">
        <f t="shared" si="0"/>
        <v>0</v>
      </c>
      <c r="U24" s="56">
        <v>0</v>
      </c>
    </row>
    <row r="25" spans="1:21" s="21" customFormat="1" x14ac:dyDescent="0.65">
      <c r="A25" s="9">
        <v>24</v>
      </c>
      <c r="B25" s="9" t="s">
        <v>49</v>
      </c>
      <c r="C25" s="10" t="s">
        <v>14</v>
      </c>
      <c r="D25" s="10" t="s">
        <v>59</v>
      </c>
      <c r="E25" s="65" t="s">
        <v>13</v>
      </c>
      <c r="F25" s="65" t="s">
        <v>13</v>
      </c>
      <c r="G25" s="11"/>
      <c r="H25" s="26">
        <v>6424.8687499999996</v>
      </c>
      <c r="I25" s="26">
        <v>1537841493.856689</v>
      </c>
      <c r="J25" s="5"/>
      <c r="K25" s="30">
        <v>0</v>
      </c>
      <c r="L25" s="30">
        <v>0</v>
      </c>
      <c r="M25" s="18"/>
      <c r="N25" s="30">
        <f>+H25-K25</f>
        <v>6424.8687499999996</v>
      </c>
      <c r="O25" s="34">
        <f t="shared" ref="O25" si="1">+N25/H25</f>
        <v>1</v>
      </c>
      <c r="P25" s="19"/>
      <c r="Q25" s="13">
        <v>0</v>
      </c>
      <c r="R25" s="34">
        <v>0</v>
      </c>
      <c r="S25" s="19"/>
      <c r="T25" s="13">
        <f t="shared" si="0"/>
        <v>6424.8687499999996</v>
      </c>
      <c r="U25" s="34">
        <v>0</v>
      </c>
    </row>
    <row r="26" spans="1:21" s="44" customFormat="1" x14ac:dyDescent="0.65">
      <c r="A26" s="35">
        <v>21</v>
      </c>
      <c r="B26" s="45" t="s">
        <v>46</v>
      </c>
      <c r="C26" s="36" t="s">
        <v>14</v>
      </c>
      <c r="D26" s="36" t="s">
        <v>59</v>
      </c>
      <c r="E26" s="67">
        <v>15915.49</v>
      </c>
      <c r="F26" s="67">
        <v>3266083094.9142537</v>
      </c>
      <c r="G26" s="37"/>
      <c r="H26" s="38">
        <v>0</v>
      </c>
      <c r="I26" s="38">
        <v>0</v>
      </c>
      <c r="J26" s="39"/>
      <c r="K26" s="40">
        <v>0</v>
      </c>
      <c r="L26" s="40">
        <v>0</v>
      </c>
      <c r="M26" s="46"/>
      <c r="N26" s="31">
        <f>+E26-H26</f>
        <v>15915.49</v>
      </c>
      <c r="O26" s="56">
        <v>0</v>
      </c>
      <c r="P26" s="47"/>
      <c r="Q26" s="16">
        <f>+E26-K26</f>
        <v>15915.49</v>
      </c>
      <c r="R26" s="56">
        <v>0</v>
      </c>
      <c r="S26" s="47"/>
      <c r="T26" s="16">
        <f t="shared" si="0"/>
        <v>0</v>
      </c>
      <c r="U26" s="56">
        <v>0</v>
      </c>
    </row>
    <row r="27" spans="1:21" s="44" customFormat="1" x14ac:dyDescent="0.65">
      <c r="A27" s="48"/>
      <c r="B27" s="48" t="s">
        <v>60</v>
      </c>
      <c r="C27" s="49"/>
      <c r="D27" s="49"/>
      <c r="E27" s="51">
        <f>SUM(E5:E26)</f>
        <v>205998.64458999998</v>
      </c>
      <c r="F27" s="51">
        <f>SUM(F5:F26)</f>
        <v>50350667488.404251</v>
      </c>
      <c r="G27" s="37"/>
      <c r="H27" s="51">
        <f t="shared" ref="H27:I27" si="2">SUM(H5:H26)</f>
        <v>340824.57296637981</v>
      </c>
      <c r="I27" s="51">
        <f t="shared" si="2"/>
        <v>69504966617.22673</v>
      </c>
      <c r="J27" s="39"/>
      <c r="K27" s="51">
        <f t="shared" ref="K27:L27" si="3">SUM(K5:K26)</f>
        <v>234136.03000000003</v>
      </c>
      <c r="L27" s="51">
        <f t="shared" si="3"/>
        <v>53708302548.498001</v>
      </c>
      <c r="M27" s="46"/>
      <c r="N27" s="51">
        <f t="shared" ref="N27:O27" si="4">SUM(N5:N26)</f>
        <v>132041.99175000002</v>
      </c>
      <c r="O27" s="51">
        <f t="shared" si="4"/>
        <v>0.86645277483059036</v>
      </c>
      <c r="P27" s="47"/>
      <c r="Q27" s="51">
        <f t="shared" ref="Q27:R27" si="5">SUM(Q5:Q26)</f>
        <v>139974.22459</v>
      </c>
      <c r="R27" s="57">
        <f t="shared" si="5"/>
        <v>-0.13354831439640055</v>
      </c>
      <c r="S27" s="47"/>
      <c r="T27" s="60">
        <f t="shared" ref="T27:U27" si="6">SUM(T5:T26)</f>
        <v>97475.342966379816</v>
      </c>
      <c r="U27" s="57">
        <f t="shared" si="6"/>
        <v>0</v>
      </c>
    </row>
    <row r="28" spans="1:21" s="21" customFormat="1" x14ac:dyDescent="0.65">
      <c r="A28" s="9">
        <v>21</v>
      </c>
      <c r="B28" s="25" t="s">
        <v>46</v>
      </c>
      <c r="C28" s="10" t="s">
        <v>21</v>
      </c>
      <c r="D28" s="10"/>
      <c r="E28" s="65">
        <v>5019.6399999999994</v>
      </c>
      <c r="F28" s="65">
        <v>122002967.3</v>
      </c>
      <c r="G28" s="11"/>
      <c r="H28" s="26">
        <v>0</v>
      </c>
      <c r="I28" s="26">
        <v>0</v>
      </c>
      <c r="J28" s="5"/>
      <c r="K28" s="30">
        <v>0</v>
      </c>
      <c r="L28" s="30">
        <v>0</v>
      </c>
      <c r="M28" s="18"/>
      <c r="N28" s="31">
        <f>+E28-H28</f>
        <v>5019.6399999999994</v>
      </c>
      <c r="O28" s="31" t="s">
        <v>15</v>
      </c>
      <c r="P28" s="19"/>
      <c r="Q28" s="16">
        <f>+E28-K28</f>
        <v>5019.6399999999994</v>
      </c>
      <c r="R28" s="56" t="s">
        <v>15</v>
      </c>
      <c r="S28" s="19"/>
      <c r="T28" s="16">
        <f>+H28-K28</f>
        <v>0</v>
      </c>
      <c r="U28" s="56">
        <v>0</v>
      </c>
    </row>
    <row r="29" spans="1:21" s="44" customFormat="1" x14ac:dyDescent="0.65">
      <c r="A29" s="48"/>
      <c r="B29" s="48" t="s">
        <v>61</v>
      </c>
      <c r="C29" s="49"/>
      <c r="D29" s="49"/>
      <c r="E29" s="51">
        <f>SUM(E28)</f>
        <v>5019.6399999999994</v>
      </c>
      <c r="F29" s="51">
        <f>SUM(F28)</f>
        <v>122002967.3</v>
      </c>
      <c r="G29" s="37"/>
      <c r="H29" s="50">
        <f t="shared" ref="H29:I29" si="7">SUM(H28)</f>
        <v>0</v>
      </c>
      <c r="I29" s="50">
        <f t="shared" si="7"/>
        <v>0</v>
      </c>
      <c r="J29" s="39"/>
      <c r="K29" s="50">
        <f t="shared" ref="K29:L29" si="8">SUM(K28)</f>
        <v>0</v>
      </c>
      <c r="L29" s="50">
        <f t="shared" si="8"/>
        <v>0</v>
      </c>
      <c r="M29" s="46"/>
      <c r="N29" s="50">
        <f t="shared" ref="N29:O29" si="9">SUM(N28)</f>
        <v>5019.6399999999994</v>
      </c>
      <c r="O29" s="50">
        <f t="shared" si="9"/>
        <v>0</v>
      </c>
      <c r="P29" s="47"/>
      <c r="Q29" s="50">
        <f t="shared" ref="Q29:R29" si="10">SUM(Q28)</f>
        <v>5019.6399999999994</v>
      </c>
      <c r="R29" s="57">
        <f t="shared" si="10"/>
        <v>0</v>
      </c>
      <c r="S29" s="47"/>
      <c r="T29" s="61">
        <f t="shared" ref="T29:U29" si="11">SUM(T28)</f>
        <v>0</v>
      </c>
      <c r="U29" s="57">
        <f t="shared" si="11"/>
        <v>0</v>
      </c>
    </row>
    <row r="30" spans="1:21" s="20" customFormat="1" ht="25" x14ac:dyDescent="0.65">
      <c r="A30" s="9">
        <v>15</v>
      </c>
      <c r="B30" s="9" t="s">
        <v>40</v>
      </c>
      <c r="C30" s="10" t="s">
        <v>20</v>
      </c>
      <c r="D30" s="10" t="s">
        <v>18</v>
      </c>
      <c r="E30" s="65" t="s">
        <v>13</v>
      </c>
      <c r="F30" s="65" t="s">
        <v>13</v>
      </c>
      <c r="G30" s="11"/>
      <c r="H30" s="26" t="s">
        <v>19</v>
      </c>
      <c r="I30" s="26" t="s">
        <v>19</v>
      </c>
      <c r="J30" s="5"/>
      <c r="K30" s="30">
        <v>1044563.5000000001</v>
      </c>
      <c r="L30" s="30">
        <v>8398089340.1538801</v>
      </c>
      <c r="M30" s="12"/>
      <c r="N30" s="30" t="s">
        <v>15</v>
      </c>
      <c r="O30" s="30" t="s">
        <v>15</v>
      </c>
      <c r="P30" s="1"/>
      <c r="Q30" s="13" t="s">
        <v>15</v>
      </c>
      <c r="R30" s="34">
        <v>0</v>
      </c>
      <c r="S30" s="1"/>
      <c r="T30" s="13">
        <v>0</v>
      </c>
      <c r="U30" s="34">
        <v>0</v>
      </c>
    </row>
    <row r="31" spans="1:21" s="21" customFormat="1" ht="25" x14ac:dyDescent="0.65">
      <c r="A31" s="14">
        <v>16</v>
      </c>
      <c r="B31" s="14" t="s">
        <v>41</v>
      </c>
      <c r="C31" s="15" t="s">
        <v>20</v>
      </c>
      <c r="D31" s="15" t="s">
        <v>13</v>
      </c>
      <c r="E31" s="66" t="s">
        <v>13</v>
      </c>
      <c r="F31" s="66" t="s">
        <v>13</v>
      </c>
      <c r="G31" s="11"/>
      <c r="H31" s="27" t="s">
        <v>19</v>
      </c>
      <c r="I31" s="27" t="s">
        <v>19</v>
      </c>
      <c r="J31" s="5"/>
      <c r="K31" s="31">
        <v>436978</v>
      </c>
      <c r="L31" s="31">
        <v>13107009950.5</v>
      </c>
      <c r="M31" s="18"/>
      <c r="N31" s="31" t="s">
        <v>15</v>
      </c>
      <c r="O31" s="31" t="s">
        <v>15</v>
      </c>
      <c r="P31" s="19"/>
      <c r="Q31" s="16" t="s">
        <v>15</v>
      </c>
      <c r="R31" s="56">
        <v>0</v>
      </c>
      <c r="S31" s="19"/>
      <c r="T31" s="16">
        <v>0</v>
      </c>
      <c r="U31" s="56">
        <v>0</v>
      </c>
    </row>
    <row r="32" spans="1:21" s="44" customFormat="1" x14ac:dyDescent="0.65">
      <c r="A32" s="48"/>
      <c r="B32" s="48" t="s">
        <v>62</v>
      </c>
      <c r="C32" s="49"/>
      <c r="D32" s="49"/>
      <c r="E32" s="51"/>
      <c r="F32" s="51"/>
      <c r="G32" s="37"/>
      <c r="H32" s="49"/>
      <c r="I32" s="49"/>
      <c r="J32" s="39"/>
      <c r="K32" s="49"/>
      <c r="L32" s="49"/>
      <c r="M32" s="46"/>
      <c r="N32" s="49"/>
      <c r="O32" s="49"/>
      <c r="P32" s="47"/>
      <c r="Q32" s="49"/>
      <c r="R32" s="57"/>
      <c r="S32" s="47"/>
      <c r="T32" s="62"/>
      <c r="U32" s="57"/>
    </row>
    <row r="33" spans="1:21" s="21" customFormat="1" x14ac:dyDescent="0.65">
      <c r="A33" s="9">
        <v>25</v>
      </c>
      <c r="B33" s="9" t="s">
        <v>50</v>
      </c>
      <c r="C33" s="10" t="s">
        <v>19</v>
      </c>
      <c r="D33" s="10" t="s">
        <v>19</v>
      </c>
      <c r="E33" s="65" t="s">
        <v>19</v>
      </c>
      <c r="F33" s="65" t="s">
        <v>19</v>
      </c>
      <c r="G33" s="11"/>
      <c r="H33" s="26" t="s">
        <v>19</v>
      </c>
      <c r="I33" s="26" t="s">
        <v>19</v>
      </c>
      <c r="J33" s="5"/>
      <c r="K33" s="30" t="s">
        <v>19</v>
      </c>
      <c r="L33" s="30" t="s">
        <v>19</v>
      </c>
      <c r="M33" s="18"/>
      <c r="N33" s="30" t="s">
        <v>15</v>
      </c>
      <c r="O33" s="30" t="s">
        <v>15</v>
      </c>
      <c r="P33" s="1"/>
      <c r="Q33" s="13">
        <v>0</v>
      </c>
      <c r="R33" s="34">
        <v>0</v>
      </c>
      <c r="S33" s="1"/>
      <c r="T33" s="13">
        <v>0</v>
      </c>
      <c r="U33" s="34">
        <v>0</v>
      </c>
    </row>
    <row r="34" spans="1:21" s="21" customFormat="1" x14ac:dyDescent="0.65">
      <c r="A34" s="14">
        <v>26</v>
      </c>
      <c r="B34" s="14" t="s">
        <v>51</v>
      </c>
      <c r="C34" s="15" t="s">
        <v>19</v>
      </c>
      <c r="D34" s="15" t="s">
        <v>19</v>
      </c>
      <c r="E34" s="66" t="s">
        <v>19</v>
      </c>
      <c r="F34" s="66" t="s">
        <v>19</v>
      </c>
      <c r="G34" s="11"/>
      <c r="H34" s="27" t="s">
        <v>19</v>
      </c>
      <c r="I34" s="27" t="s">
        <v>19</v>
      </c>
      <c r="J34" s="5"/>
      <c r="K34" s="31" t="s">
        <v>19</v>
      </c>
      <c r="L34" s="31" t="s">
        <v>19</v>
      </c>
      <c r="M34" s="12"/>
      <c r="N34" s="40" t="s">
        <v>15</v>
      </c>
      <c r="O34" s="40" t="s">
        <v>15</v>
      </c>
      <c r="P34" s="47"/>
      <c r="Q34" s="43">
        <v>0</v>
      </c>
      <c r="R34" s="58">
        <v>0</v>
      </c>
      <c r="S34" s="47"/>
      <c r="T34" s="43">
        <v>0</v>
      </c>
      <c r="U34" s="58">
        <v>0</v>
      </c>
    </row>
    <row r="35" spans="1:21" s="21" customFormat="1" ht="25" x14ac:dyDescent="0.65">
      <c r="A35" s="9">
        <v>27</v>
      </c>
      <c r="B35" s="9" t="s">
        <v>52</v>
      </c>
      <c r="C35" s="10" t="s">
        <v>19</v>
      </c>
      <c r="D35" s="10" t="s">
        <v>19</v>
      </c>
      <c r="E35" s="65" t="s">
        <v>19</v>
      </c>
      <c r="F35" s="65" t="s">
        <v>19</v>
      </c>
      <c r="G35" s="11"/>
      <c r="H35" s="26" t="s">
        <v>19</v>
      </c>
      <c r="I35" s="26" t="s">
        <v>19</v>
      </c>
      <c r="J35" s="5"/>
      <c r="K35" s="30" t="s">
        <v>19</v>
      </c>
      <c r="L35" s="30" t="s">
        <v>19</v>
      </c>
      <c r="M35" s="18"/>
      <c r="N35" s="30" t="s">
        <v>15</v>
      </c>
      <c r="O35" s="30" t="s">
        <v>15</v>
      </c>
      <c r="P35" s="1"/>
      <c r="Q35" s="13">
        <v>0</v>
      </c>
      <c r="R35" s="34">
        <v>0</v>
      </c>
      <c r="S35" s="1"/>
      <c r="T35" s="13">
        <v>0</v>
      </c>
      <c r="U35" s="34">
        <v>0</v>
      </c>
    </row>
    <row r="36" spans="1:21" s="21" customFormat="1" x14ac:dyDescent="0.65">
      <c r="A36" s="14">
        <v>28</v>
      </c>
      <c r="B36" s="14" t="s">
        <v>53</v>
      </c>
      <c r="C36" s="15" t="s">
        <v>19</v>
      </c>
      <c r="D36" s="15" t="s">
        <v>19</v>
      </c>
      <c r="E36" s="66" t="s">
        <v>19</v>
      </c>
      <c r="F36" s="66" t="s">
        <v>19</v>
      </c>
      <c r="G36" s="11"/>
      <c r="H36" s="27" t="s">
        <v>19</v>
      </c>
      <c r="I36" s="27" t="s">
        <v>19</v>
      </c>
      <c r="J36" s="5"/>
      <c r="K36" s="31" t="s">
        <v>19</v>
      </c>
      <c r="L36" s="31" t="s">
        <v>19</v>
      </c>
      <c r="M36" s="12"/>
      <c r="N36" s="31" t="s">
        <v>15</v>
      </c>
      <c r="O36" s="31" t="s">
        <v>15</v>
      </c>
      <c r="P36" s="19"/>
      <c r="Q36" s="16">
        <v>0</v>
      </c>
      <c r="R36" s="56">
        <v>0</v>
      </c>
      <c r="S36" s="19"/>
      <c r="T36" s="16">
        <v>0</v>
      </c>
      <c r="U36" s="56">
        <v>0</v>
      </c>
    </row>
    <row r="37" spans="1:21" s="21" customFormat="1" x14ac:dyDescent="0.65">
      <c r="A37" s="9">
        <v>29</v>
      </c>
      <c r="B37" s="9" t="s">
        <v>54</v>
      </c>
      <c r="C37" s="10" t="s">
        <v>19</v>
      </c>
      <c r="D37" s="10" t="s">
        <v>19</v>
      </c>
      <c r="E37" s="65" t="s">
        <v>19</v>
      </c>
      <c r="F37" s="65" t="s">
        <v>19</v>
      </c>
      <c r="G37" s="11"/>
      <c r="H37" s="26" t="s">
        <v>19</v>
      </c>
      <c r="I37" s="26" t="s">
        <v>19</v>
      </c>
      <c r="J37" s="5"/>
      <c r="K37" s="30" t="s">
        <v>19</v>
      </c>
      <c r="L37" s="30" t="s">
        <v>19</v>
      </c>
      <c r="M37" s="18"/>
      <c r="N37" s="30" t="s">
        <v>15</v>
      </c>
      <c r="O37" s="30" t="s">
        <v>15</v>
      </c>
      <c r="P37" s="1"/>
      <c r="Q37" s="13">
        <v>0</v>
      </c>
      <c r="R37" s="34">
        <v>0</v>
      </c>
      <c r="S37" s="1"/>
      <c r="T37" s="13">
        <v>0</v>
      </c>
      <c r="U37" s="34">
        <v>0</v>
      </c>
    </row>
    <row r="38" spans="1:21" s="21" customFormat="1" x14ac:dyDescent="0.65">
      <c r="A38" s="14">
        <v>30</v>
      </c>
      <c r="B38" s="14" t="s">
        <v>55</v>
      </c>
      <c r="C38" s="15" t="s">
        <v>19</v>
      </c>
      <c r="D38" s="15" t="s">
        <v>19</v>
      </c>
      <c r="E38" s="66" t="s">
        <v>19</v>
      </c>
      <c r="F38" s="66" t="s">
        <v>19</v>
      </c>
      <c r="G38" s="11"/>
      <c r="H38" s="27" t="s">
        <v>19</v>
      </c>
      <c r="I38" s="27" t="s">
        <v>19</v>
      </c>
      <c r="J38" s="5"/>
      <c r="K38" s="31" t="s">
        <v>19</v>
      </c>
      <c r="L38" s="31" t="s">
        <v>19</v>
      </c>
      <c r="M38" s="12"/>
      <c r="N38" s="31" t="s">
        <v>15</v>
      </c>
      <c r="O38" s="31" t="s">
        <v>15</v>
      </c>
      <c r="P38" s="19"/>
      <c r="Q38" s="16">
        <v>0</v>
      </c>
      <c r="R38" s="56">
        <v>0</v>
      </c>
      <c r="S38" s="19"/>
      <c r="T38" s="16">
        <v>0</v>
      </c>
      <c r="U38" s="56">
        <v>0</v>
      </c>
    </row>
    <row r="39" spans="1:21" s="21" customFormat="1" ht="25" x14ac:dyDescent="0.65">
      <c r="A39" s="9">
        <v>31</v>
      </c>
      <c r="B39" s="9" t="s">
        <v>56</v>
      </c>
      <c r="C39" s="10" t="s">
        <v>19</v>
      </c>
      <c r="D39" s="10" t="s">
        <v>19</v>
      </c>
      <c r="E39" s="65" t="s">
        <v>19</v>
      </c>
      <c r="F39" s="65" t="s">
        <v>19</v>
      </c>
      <c r="G39" s="11"/>
      <c r="H39" s="26" t="s">
        <v>19</v>
      </c>
      <c r="I39" s="26" t="s">
        <v>19</v>
      </c>
      <c r="J39" s="5"/>
      <c r="K39" s="30" t="s">
        <v>19</v>
      </c>
      <c r="L39" s="30" t="s">
        <v>19</v>
      </c>
      <c r="M39" s="18"/>
      <c r="N39" s="30" t="s">
        <v>15</v>
      </c>
      <c r="O39" s="30" t="s">
        <v>15</v>
      </c>
      <c r="P39" s="1"/>
      <c r="Q39" s="13">
        <v>0</v>
      </c>
      <c r="R39" s="34">
        <v>0</v>
      </c>
      <c r="S39" s="1"/>
      <c r="T39" s="13">
        <v>0</v>
      </c>
      <c r="U39" s="34">
        <v>0</v>
      </c>
    </row>
    <row r="40" spans="1:21" s="21" customFormat="1" x14ac:dyDescent="0.65">
      <c r="A40" s="14">
        <v>32</v>
      </c>
      <c r="B40" s="14" t="s">
        <v>57</v>
      </c>
      <c r="C40" s="15" t="s">
        <v>19</v>
      </c>
      <c r="D40" s="15" t="s">
        <v>19</v>
      </c>
      <c r="E40" s="66" t="s">
        <v>19</v>
      </c>
      <c r="F40" s="66" t="s">
        <v>19</v>
      </c>
      <c r="G40" s="11"/>
      <c r="H40" s="27" t="s">
        <v>19</v>
      </c>
      <c r="I40" s="27" t="s">
        <v>19</v>
      </c>
      <c r="J40" s="5"/>
      <c r="K40" s="27" t="s">
        <v>19</v>
      </c>
      <c r="L40" s="27" t="s">
        <v>19</v>
      </c>
      <c r="M40" s="12"/>
      <c r="N40" s="31" t="s">
        <v>15</v>
      </c>
      <c r="O40" s="31" t="s">
        <v>15</v>
      </c>
      <c r="P40" s="19"/>
      <c r="Q40" s="16">
        <v>0</v>
      </c>
      <c r="R40" s="56">
        <v>0</v>
      </c>
      <c r="S40" s="19"/>
      <c r="T40" s="16">
        <v>0</v>
      </c>
      <c r="U40" s="56">
        <v>0</v>
      </c>
    </row>
    <row r="41" spans="1:21" s="21" customFormat="1" ht="12.75" thickBot="1" x14ac:dyDescent="0.7">
      <c r="A41" s="9">
        <v>33</v>
      </c>
      <c r="B41" s="9" t="s">
        <v>58</v>
      </c>
      <c r="C41" s="10" t="s">
        <v>19</v>
      </c>
      <c r="D41" s="10" t="s">
        <v>19</v>
      </c>
      <c r="E41" s="65" t="s">
        <v>19</v>
      </c>
      <c r="F41" s="65" t="s">
        <v>19</v>
      </c>
      <c r="G41" s="11"/>
      <c r="H41" s="28" t="s">
        <v>19</v>
      </c>
      <c r="I41" s="28" t="s">
        <v>19</v>
      </c>
      <c r="J41" s="5"/>
      <c r="K41" s="32" t="s">
        <v>19</v>
      </c>
      <c r="L41" s="32" t="s">
        <v>19</v>
      </c>
      <c r="M41" s="18"/>
      <c r="N41" s="30" t="s">
        <v>15</v>
      </c>
      <c r="O41" s="30" t="s">
        <v>15</v>
      </c>
      <c r="P41" s="1"/>
      <c r="Q41" s="13">
        <v>0</v>
      </c>
      <c r="R41" s="34">
        <v>0</v>
      </c>
      <c r="S41" s="1"/>
      <c r="T41" s="13">
        <v>0</v>
      </c>
      <c r="U41" s="34">
        <v>0</v>
      </c>
    </row>
    <row r="43" spans="1:21" x14ac:dyDescent="0.65">
      <c r="B43" s="2" t="s">
        <v>22</v>
      </c>
    </row>
    <row r="44" spans="1:21" x14ac:dyDescent="0.65">
      <c r="B44" s="2" t="s">
        <v>23</v>
      </c>
    </row>
    <row r="45" spans="1:21" ht="25" x14ac:dyDescent="0.65">
      <c r="B45" s="24" t="s">
        <v>24</v>
      </c>
    </row>
  </sheetData>
  <mergeCells count="9">
    <mergeCell ref="N3:O3"/>
    <mergeCell ref="Q3:R3"/>
    <mergeCell ref="T3:U3"/>
    <mergeCell ref="A3:A4"/>
    <mergeCell ref="B3:B4"/>
    <mergeCell ref="C3:C4"/>
    <mergeCell ref="E3:F3"/>
    <mergeCell ref="H3:I3"/>
    <mergeCell ref="K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M.</dc:creator>
  <cp:lastModifiedBy>Admin</cp:lastModifiedBy>
  <dcterms:created xsi:type="dcterms:W3CDTF">2015-06-05T18:17:20Z</dcterms:created>
  <dcterms:modified xsi:type="dcterms:W3CDTF">2019-12-09T13:40:02Z</dcterms:modified>
</cp:coreProperties>
</file>